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425"/>
  <workbookPr filterPrivacy="1"/>
  <xr:revisionPtr revIDLastSave="0" documentId="13_ncr:1_{BC3134E1-3409-4AD1-A73F-E10B814AB989}" xr6:coauthVersionLast="43" xr6:coauthVersionMax="43" xr10:uidLastSave="{00000000-0000-0000-0000-000000000000}"/>
  <bookViews>
    <workbookView xWindow="-23148" yWindow="2148" windowWidth="23256" windowHeight="13176" xr2:uid="{00000000-000D-0000-FFFF-FFFF00000000}"/>
  </bookViews>
  <sheets>
    <sheet name="SKR - TMC2130" sheetId="4" r:id="rId1"/>
    <sheet name="SKR-A4988" sheetId="2" r:id="rId2"/>
    <sheet name="Ender 3 Stock Board" sheetId="1" r:id="rId3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2" i="1" l="1"/>
  <c r="L13" i="1"/>
  <c r="L14" i="1"/>
  <c r="L15" i="1"/>
  <c r="L11" i="1"/>
  <c r="H12" i="1"/>
  <c r="H13" i="1"/>
  <c r="H14" i="1"/>
  <c r="H15" i="1"/>
  <c r="H11" i="1"/>
  <c r="L12" i="2"/>
  <c r="L13" i="2"/>
  <c r="L14" i="2"/>
  <c r="L15" i="2"/>
  <c r="L11" i="2"/>
  <c r="H12" i="2"/>
  <c r="H13" i="2"/>
  <c r="H14" i="2"/>
  <c r="H15" i="2"/>
  <c r="H11" i="2"/>
  <c r="J12" i="4"/>
  <c r="J13" i="4"/>
  <c r="J14" i="4"/>
  <c r="J15" i="4"/>
  <c r="H12" i="4"/>
  <c r="H13" i="4"/>
  <c r="H14" i="4"/>
  <c r="H15" i="4"/>
  <c r="J11" i="4"/>
  <c r="H11" i="4"/>
  <c r="C7" i="4"/>
  <c r="B8" i="4" s="1"/>
  <c r="C5" i="4"/>
  <c r="C7" i="2"/>
  <c r="B8" i="2" s="1"/>
  <c r="C7" i="1"/>
  <c r="B8" i="1" s="1"/>
</calcChain>
</file>

<file path=xl/sharedStrings.xml><?xml version="1.0" encoding="utf-8"?>
<sst xmlns="http://schemas.openxmlformats.org/spreadsheetml/2006/main" count="194" uniqueCount="35">
  <si>
    <t>Step</t>
  </si>
  <si>
    <t>Action</t>
  </si>
  <si>
    <t>Input</t>
  </si>
  <si>
    <t>find out sense resistors (Rs) marked S1 and S2 on bellow A4988 stepstick</t>
  </si>
  <si>
    <t>Sense Resistors value</t>
  </si>
  <si>
    <t>Ohm</t>
  </si>
  <si>
    <t>Maximum current rating of stepper motor (17HS08-1004S)</t>
  </si>
  <si>
    <t>Amps</t>
  </si>
  <si>
    <t xml:space="preserve">Vref </t>
  </si>
  <si>
    <t>Volt</t>
  </si>
  <si>
    <t>Unit</t>
  </si>
  <si>
    <t>8*Max Current*Sense Resistor Value</t>
  </si>
  <si>
    <t>X</t>
  </si>
  <si>
    <t>Y</t>
  </si>
  <si>
    <t>Z</t>
  </si>
  <si>
    <t>V</t>
  </si>
  <si>
    <t>E</t>
  </si>
  <si>
    <t>A</t>
  </si>
  <si>
    <t>Ender 3 Stock Motor  Spec</t>
  </si>
  <si>
    <t>Stepper</t>
  </si>
  <si>
    <t>Max Current</t>
  </si>
  <si>
    <t>Vref</t>
  </si>
  <si>
    <t>Safe Max</t>
  </si>
  <si>
    <t>Sense</t>
  </si>
  <si>
    <t>Vref Calculator for Ender 3 Stock Board (A4988 Driver)</t>
  </si>
  <si>
    <t>Ender 3 Stock Calculated</t>
  </si>
  <si>
    <t>E (Pancake)</t>
  </si>
  <si>
    <t>Vref Calculator for Step stick A4988 Driver</t>
  </si>
  <si>
    <t>Vref Calculator for Step Stick TMC2130 Driver</t>
  </si>
  <si>
    <t>RMS Current</t>
  </si>
  <si>
    <t>MAX CURRENT / 1.41</t>
  </si>
  <si>
    <t>8*MAX CURRENT*SENSE RESISTOR VALUE</t>
  </si>
  <si>
    <t>VREF</t>
  </si>
  <si>
    <t>(RMS CURRENT * 2.5) / 1.77</t>
  </si>
  <si>
    <t>Safe Vref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</si>
</sst>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92D050"/>
        <bgColor indexed="64"/>
      </patternFill>
    </fill>
    <fill>
      <patternFill patternType="solid">
        <fgColor theme="0" tint="-0.34998626667073579"/>
        <bgColor indexed="64"/>
      </patternFill>
    </fill>
  </fills>
  <borders count="6">
    <border>
      <left/>
      <right/>
      <top/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/>
      <right/>
      <top style="thick">
        <color theme="0"/>
      </top>
      <bottom/>
      <diagonal/>
    </border>
    <border>
      <left style="thin">
        <color theme="0"/>
      </left>
      <right/>
      <top style="thick">
        <color theme="0"/>
      </top>
      <bottom/>
      <diagonal/>
    </border>
    <border>
      <left/>
      <right/>
      <top style="thin">
        <color theme="0"/>
      </top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5" borderId="1" xfId="0" applyFont="1" applyFill="1" applyBorder="1"/>
    <xf numFmtId="0" fontId="0" fillId="6" borderId="0" xfId="0" applyFill="1" applyAlignment="1">
      <alignment horizontal="left"/>
    </xf>
    <xf numFmtId="0" fontId="0" fillId="6" borderId="0" xfId="0" applyFill="1" applyAlignment="1">
      <alignment horizontal="left"/>
    </xf>
    <xf numFmtId="0" fontId="1" fillId="3" borderId="0" xfId="0" applyFont="1" applyFill="1" applyBorder="1"/>
    <xf numFmtId="0" fontId="1" fillId="3" borderId="2" xfId="0" applyFont="1" applyFill="1" applyBorder="1"/>
    <xf numFmtId="0" fontId="0" fillId="4" borderId="3" xfId="0" applyFont="1" applyFill="1" applyBorder="1"/>
    <xf numFmtId="0" fontId="0" fillId="4" borderId="4" xfId="0" applyFont="1" applyFill="1" applyBorder="1"/>
    <xf numFmtId="0" fontId="0" fillId="5" borderId="5" xfId="0" applyFont="1" applyFill="1" applyBorder="1"/>
    <xf numFmtId="0" fontId="0" fillId="4" borderId="5" xfId="0" applyFont="1" applyFill="1" applyBorder="1"/>
    <xf numFmtId="0" fontId="0" fillId="4" borderId="1" xfId="0" applyFont="1" applyFill="1" applyBorder="1"/>
    <xf numFmtId="0" fontId="0" fillId="7" borderId="1" xfId="0" applyFont="1" applyFill="1" applyBorder="1"/>
    <xf numFmtId="0" fontId="0" fillId="2" borderId="1" xfId="0" applyFont="1" applyFill="1" applyBorder="1"/>
    <xf numFmtId="0" fontId="0" fillId="5" borderId="1" xfId="0" applyFont="1" applyFill="1" applyBorder="1" applyAlignment="1">
      <alignment wrapText="1"/>
    </xf>
    <xf numFmtId="2" fontId="0" fillId="4" borderId="4" xfId="0" applyNumberFormat="1" applyFont="1" applyFill="1" applyBorder="1"/>
    <xf numFmtId="2" fontId="0" fillId="4" borderId="1" xfId="0" applyNumberFormat="1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83820</xdr:colOff>
      <xdr:row>9</xdr:row>
      <xdr:rowOff>137160</xdr:rowOff>
    </xdr:from>
    <xdr:to>
      <xdr:col>1</xdr:col>
      <xdr:colOff>4086838</xdr:colOff>
      <xdr:row>22</xdr:row>
      <xdr:rowOff>106680</xdr:rowOff>
    </xdr:to>
    <xdr:pic>
      <xdr:nvPicPr>
        <xdr:cNvPr id="2" name="Picture 1" descr="Related image">
          <a:extLst>
            <a:ext uri="{FF2B5EF4-FFF2-40B4-BE49-F238E27FC236}">
              <a16:creationId xmlns:a16="http://schemas.microsoft.com/office/drawing/2014/main" id="{7EF9A677-B6BD-4C5B-98BE-689234CD45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2042160"/>
          <a:ext cx="4003018" cy="2423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182881</xdr:colOff>
      <xdr:row>24</xdr:row>
      <xdr:rowOff>38100</xdr:rowOff>
    </xdr:from>
    <xdr:to>
      <xdr:col>2</xdr:col>
      <xdr:colOff>2286000</xdr:colOff>
      <xdr:row>43</xdr:row>
      <xdr:rowOff>112830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3ED7C0-1751-4505-ADBC-AE6E1AF7E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1" y="4762500"/>
          <a:ext cx="6873239" cy="3549450"/>
        </a:xfrm>
        <a:prstGeom prst="rect">
          <a:avLst/>
        </a:prstGeom>
      </xdr:spPr>
    </xdr:pic>
    <xdr:clientData/>
  </xdr:twoCellAnchor>
  <xdr:twoCellAnchor editAs="oneCell">
    <xdr:from>
      <xdr:col>3</xdr:col>
      <xdr:colOff>5177</xdr:colOff>
      <xdr:row>15</xdr:row>
      <xdr:rowOff>121920</xdr:rowOff>
    </xdr:from>
    <xdr:to>
      <xdr:col>15</xdr:col>
      <xdr:colOff>360442</xdr:colOff>
      <xdr:row>37</xdr:row>
      <xdr:rowOff>27676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5F1ACD8-2854-49C6-949F-AC8CD3A3C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24137" y="3200400"/>
          <a:ext cx="6588425" cy="392911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83820</xdr:colOff>
      <xdr:row>9</xdr:row>
      <xdr:rowOff>137160</xdr:rowOff>
    </xdr:from>
    <xdr:to>
      <xdr:col>1</xdr:col>
      <xdr:colOff>4086838</xdr:colOff>
      <xdr:row>22</xdr:row>
      <xdr:rowOff>106680</xdr:rowOff>
    </xdr:to>
    <xdr:pic>
      <xdr:nvPicPr>
        <xdr:cNvPr id="2" name="Picture 1" descr="Related image">
          <a:extLst>
            <a:ext uri="{FF2B5EF4-FFF2-40B4-BE49-F238E27FC236}">
              <a16:creationId xmlns:a16="http://schemas.microsoft.com/office/drawing/2014/main" id="{D462FFAD-4BCF-49C7-ABD4-F8301E52F7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1965960"/>
          <a:ext cx="4003018" cy="2423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205740</xdr:colOff>
      <xdr:row>16</xdr:row>
      <xdr:rowOff>0</xdr:rowOff>
    </xdr:from>
    <xdr:to>
      <xdr:col>17</xdr:col>
      <xdr:colOff>22860</xdr:colOff>
      <xdr:row>41</xdr:row>
      <xdr:rowOff>7701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A9F2D2-AF54-44D5-AD05-3211AB492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34300" y="3261360"/>
          <a:ext cx="6659880" cy="4579701"/>
        </a:xfrm>
        <a:prstGeom prst="rect">
          <a:avLst/>
        </a:prstGeom>
      </xdr:spPr>
    </xdr:pic>
    <xdr:clientData/>
  </xdr:twoCellAnchor>
  <xdr:twoCellAnchor editAs="oneCell">
    <xdr:from>
      <xdr:col>0</xdr:col>
      <xdr:colOff>129540</xdr:colOff>
      <xdr:row>23</xdr:row>
      <xdr:rowOff>76200</xdr:rowOff>
    </xdr:from>
    <xdr:to>
      <xdr:col>3</xdr:col>
      <xdr:colOff>421311</xdr:colOff>
      <xdr:row>45</xdr:row>
      <xdr:rowOff>137160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CD80E5F-1A5F-474B-9190-D56260443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540" y="4617720"/>
          <a:ext cx="7210731" cy="40843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AE1B20-EB68-42CA-95FD-35EE68908FD0}">
  <dimension ref="A1:K24"/>
  <sheetViews>
    <sheetView tabSelected="1" workbookViewId="0">
      <selection activeCell="C28" sqref="C28"/>
    </sheetView>
  </sheetViews>
  <sheetFormatPr defaultRowHeight="14.4" x14ac:dyDescent="0.3"/>
  <cols>
    <col min="2" max="2" width="60.6640625" bestFit="1" customWidth="1"/>
    <col min="3" max="3" width="31.33203125" bestFit="1" customWidth="1"/>
    <col min="6" max="6" width="10.21875" customWidth="1"/>
    <col min="7" max="7" width="11.44140625" bestFit="1" customWidth="1"/>
    <col min="8" max="8" width="8.77734375" bestFit="1" customWidth="1"/>
    <col min="9" max="9" width="4.5546875" bestFit="1" customWidth="1"/>
    <col min="10" max="10" width="8.6640625" bestFit="1" customWidth="1"/>
    <col min="11" max="11" width="4.5546875" bestFit="1" customWidth="1"/>
  </cols>
  <sheetData>
    <row r="1" spans="1:11" x14ac:dyDescent="0.3">
      <c r="A1" s="2" t="s">
        <v>28</v>
      </c>
      <c r="B1" s="2"/>
      <c r="C1" s="2"/>
      <c r="D1" s="2"/>
    </row>
    <row r="2" spans="1:11" ht="15" thickBot="1" x14ac:dyDescent="0.35">
      <c r="A2" s="4" t="s">
        <v>0</v>
      </c>
      <c r="B2" s="5" t="s">
        <v>1</v>
      </c>
      <c r="C2" s="5" t="s">
        <v>2</v>
      </c>
      <c r="D2" s="5" t="s">
        <v>10</v>
      </c>
      <c r="F2" s="3" t="s">
        <v>18</v>
      </c>
      <c r="G2" s="3"/>
      <c r="H2" s="3"/>
      <c r="I2" s="3"/>
      <c r="J2" s="3"/>
      <c r="K2" s="3"/>
    </row>
    <row r="3" spans="1:11" ht="15.6" thickTop="1" thickBot="1" x14ac:dyDescent="0.35">
      <c r="A3" s="6">
        <v>1</v>
      </c>
      <c r="B3" s="10" t="s">
        <v>6</v>
      </c>
      <c r="C3" s="12">
        <v>1</v>
      </c>
      <c r="D3" s="10" t="s">
        <v>7</v>
      </c>
      <c r="F3" s="4" t="s">
        <v>19</v>
      </c>
      <c r="G3" s="5" t="s">
        <v>20</v>
      </c>
      <c r="H3" s="5" t="s">
        <v>21</v>
      </c>
      <c r="I3" s="5" t="s">
        <v>10</v>
      </c>
      <c r="J3" s="5" t="s">
        <v>34</v>
      </c>
      <c r="K3" s="5" t="s">
        <v>10</v>
      </c>
    </row>
    <row r="4" spans="1:11" ht="15" thickTop="1" x14ac:dyDescent="0.3">
      <c r="A4" s="8">
        <v>2</v>
      </c>
      <c r="B4" s="1" t="s">
        <v>29</v>
      </c>
      <c r="C4" s="1" t="s">
        <v>30</v>
      </c>
      <c r="D4" s="1" t="s">
        <v>9</v>
      </c>
      <c r="F4" s="6" t="s">
        <v>12</v>
      </c>
      <c r="G4" s="7">
        <v>0.84</v>
      </c>
      <c r="H4" s="7">
        <v>0.72499999999999998</v>
      </c>
      <c r="I4" s="7" t="s">
        <v>17</v>
      </c>
      <c r="J4" s="7">
        <v>0.57999999999999996</v>
      </c>
      <c r="K4" s="7" t="s">
        <v>15</v>
      </c>
    </row>
    <row r="5" spans="1:11" x14ac:dyDescent="0.3">
      <c r="A5" s="9">
        <v>3</v>
      </c>
      <c r="B5" s="10" t="s">
        <v>29</v>
      </c>
      <c r="C5" s="15">
        <f>C3/1.41</f>
        <v>0.70921985815602839</v>
      </c>
      <c r="D5" s="10" t="s">
        <v>9</v>
      </c>
      <c r="F5" s="8" t="s">
        <v>13</v>
      </c>
      <c r="G5" s="1">
        <v>0.84</v>
      </c>
      <c r="H5" s="1">
        <v>0.72499999999999998</v>
      </c>
      <c r="I5" s="1" t="s">
        <v>17</v>
      </c>
      <c r="J5" s="1">
        <v>0.57999999999999996</v>
      </c>
      <c r="K5" s="1" t="s">
        <v>15</v>
      </c>
    </row>
    <row r="6" spans="1:11" x14ac:dyDescent="0.3">
      <c r="A6" s="8">
        <v>4</v>
      </c>
      <c r="B6" s="13" t="s">
        <v>32</v>
      </c>
      <c r="C6" s="1" t="s">
        <v>33</v>
      </c>
      <c r="D6" s="1" t="s">
        <v>9</v>
      </c>
      <c r="F6" s="9" t="s">
        <v>14</v>
      </c>
      <c r="G6" s="10">
        <v>0.84</v>
      </c>
      <c r="H6" s="10">
        <v>0.72499999999999998</v>
      </c>
      <c r="I6" s="10" t="s">
        <v>17</v>
      </c>
      <c r="J6" s="10">
        <v>0.57999999999999996</v>
      </c>
      <c r="K6" s="10" t="s">
        <v>15</v>
      </c>
    </row>
    <row r="7" spans="1:11" x14ac:dyDescent="0.3">
      <c r="A7" s="9">
        <v>5</v>
      </c>
      <c r="B7" s="10" t="s">
        <v>32</v>
      </c>
      <c r="C7" s="15">
        <f>(C5*2.5)/1.77</f>
        <v>1.0017229634972153</v>
      </c>
      <c r="D7" s="10" t="s">
        <v>9</v>
      </c>
      <c r="F7" s="8" t="s">
        <v>16</v>
      </c>
      <c r="G7" s="1">
        <v>1</v>
      </c>
      <c r="H7" s="1">
        <v>0.9</v>
      </c>
      <c r="I7" s="1" t="s">
        <v>17</v>
      </c>
      <c r="J7" s="1">
        <v>0.72</v>
      </c>
      <c r="K7" s="1" t="s">
        <v>15</v>
      </c>
    </row>
    <row r="8" spans="1:11" ht="28.8" x14ac:dyDescent="0.3">
      <c r="A8" s="8">
        <v>6</v>
      </c>
      <c r="B8" s="13" t="str">
        <f xml:space="preserve"> "now power up your board and motor and adjust the potentimeter untill the voltage between its potentimeter metal top GND equals " &amp; ROUND(C7,2) &amp;"V."</f>
        <v>now power up your board and motor and adjust the potentimeter untill the voltage between its potentimeter metal top GND equals 1V.</v>
      </c>
      <c r="C8" s="8"/>
      <c r="D8" s="8"/>
    </row>
    <row r="9" spans="1:11" x14ac:dyDescent="0.3">
      <c r="A9" s="9"/>
      <c r="B9" s="10"/>
      <c r="C9" s="10"/>
      <c r="D9" s="10"/>
      <c r="F9" s="3" t="s">
        <v>25</v>
      </c>
      <c r="G9" s="3"/>
      <c r="H9" s="3"/>
      <c r="I9" s="3"/>
      <c r="J9" s="3"/>
      <c r="K9" s="3"/>
    </row>
    <row r="10" spans="1:11" ht="15" thickBot="1" x14ac:dyDescent="0.35">
      <c r="A10" s="8"/>
      <c r="B10" s="1"/>
      <c r="C10" s="1"/>
      <c r="D10" s="1"/>
      <c r="F10" s="4" t="s">
        <v>19</v>
      </c>
      <c r="G10" s="5" t="s">
        <v>20</v>
      </c>
      <c r="H10" s="5" t="s">
        <v>21</v>
      </c>
      <c r="I10" s="5" t="s">
        <v>10</v>
      </c>
      <c r="J10" s="5" t="s">
        <v>34</v>
      </c>
      <c r="K10" s="5" t="s">
        <v>10</v>
      </c>
    </row>
    <row r="11" spans="1:11" ht="15.6" thickTop="1" thickBot="1" x14ac:dyDescent="0.35">
      <c r="A11" s="9"/>
      <c r="B11" s="10"/>
      <c r="C11" s="10"/>
      <c r="D11" s="10"/>
      <c r="F11" s="6" t="s">
        <v>12</v>
      </c>
      <c r="G11" s="7">
        <v>0.84</v>
      </c>
      <c r="H11" s="14">
        <f>((G11/1.41)*2.5)/1.77</f>
        <v>0.84144728933766078</v>
      </c>
      <c r="I11" s="7" t="s">
        <v>17</v>
      </c>
      <c r="J11" s="14">
        <f>H11*0.9</f>
        <v>0.75730256040389476</v>
      </c>
      <c r="K11" s="7" t="s">
        <v>15</v>
      </c>
    </row>
    <row r="12" spans="1:11" ht="15.6" thickTop="1" thickBot="1" x14ac:dyDescent="0.35">
      <c r="A12" s="8"/>
      <c r="B12" s="1"/>
      <c r="C12" s="1"/>
      <c r="D12" s="1"/>
      <c r="F12" s="8" t="s">
        <v>13</v>
      </c>
      <c r="G12" s="1">
        <v>0.84</v>
      </c>
      <c r="H12" s="14">
        <f t="shared" ref="H12:H15" si="0">((G12/1.41)*2.5)/1.77</f>
        <v>0.84144728933766078</v>
      </c>
      <c r="I12" s="1" t="s">
        <v>17</v>
      </c>
      <c r="J12" s="14">
        <f t="shared" ref="J12:J15" si="1">H12*0.9</f>
        <v>0.75730256040389476</v>
      </c>
      <c r="K12" s="1" t="s">
        <v>15</v>
      </c>
    </row>
    <row r="13" spans="1:11" ht="15.6" thickTop="1" thickBot="1" x14ac:dyDescent="0.35">
      <c r="A13" s="9"/>
      <c r="B13" s="10"/>
      <c r="C13" s="10"/>
      <c r="D13" s="10"/>
      <c r="F13" s="9" t="s">
        <v>14</v>
      </c>
      <c r="G13" s="10">
        <v>0.84</v>
      </c>
      <c r="H13" s="14">
        <f t="shared" si="0"/>
        <v>0.84144728933766078</v>
      </c>
      <c r="I13" s="10" t="s">
        <v>17</v>
      </c>
      <c r="J13" s="14">
        <f t="shared" si="1"/>
        <v>0.75730256040389476</v>
      </c>
      <c r="K13" s="10" t="s">
        <v>15</v>
      </c>
    </row>
    <row r="14" spans="1:11" ht="15.6" thickTop="1" thickBot="1" x14ac:dyDescent="0.35">
      <c r="A14" s="8"/>
      <c r="B14" s="1"/>
      <c r="C14" s="1"/>
      <c r="D14" s="1"/>
      <c r="F14" s="8" t="s">
        <v>16</v>
      </c>
      <c r="G14" s="1">
        <v>1</v>
      </c>
      <c r="H14" s="14">
        <f t="shared" si="0"/>
        <v>1.0017229634972153</v>
      </c>
      <c r="I14" s="1" t="s">
        <v>17</v>
      </c>
      <c r="J14" s="14">
        <f t="shared" si="1"/>
        <v>0.90155066714749388</v>
      </c>
      <c r="K14" s="1" t="s">
        <v>15</v>
      </c>
    </row>
    <row r="15" spans="1:11" ht="15" thickTop="1" x14ac:dyDescent="0.3">
      <c r="A15" s="9"/>
      <c r="B15" s="10"/>
      <c r="C15" s="10"/>
      <c r="D15" s="10"/>
      <c r="F15" s="8" t="s">
        <v>26</v>
      </c>
      <c r="G15" s="1">
        <v>1</v>
      </c>
      <c r="H15" s="14">
        <f t="shared" si="0"/>
        <v>1.0017229634972153</v>
      </c>
      <c r="I15" s="1" t="s">
        <v>17</v>
      </c>
      <c r="J15" s="14">
        <f t="shared" si="1"/>
        <v>0.90155066714749388</v>
      </c>
      <c r="K15" s="1" t="s">
        <v>15</v>
      </c>
    </row>
    <row r="16" spans="1:11" x14ac:dyDescent="0.3">
      <c r="A16" s="8"/>
      <c r="B16" s="1"/>
      <c r="C16" s="1"/>
      <c r="D16" s="1"/>
    </row>
    <row r="17" spans="1:4" x14ac:dyDescent="0.3">
      <c r="A17" s="9"/>
      <c r="B17" s="10"/>
      <c r="C17" s="10"/>
      <c r="D17" s="10"/>
    </row>
    <row r="18" spans="1:4" x14ac:dyDescent="0.3">
      <c r="A18" s="8"/>
      <c r="B18" s="1"/>
      <c r="C18" s="1"/>
      <c r="D18" s="1"/>
    </row>
    <row r="19" spans="1:4" x14ac:dyDescent="0.3">
      <c r="A19" s="9"/>
      <c r="B19" s="10"/>
      <c r="C19" s="10"/>
      <c r="D19" s="10"/>
    </row>
    <row r="20" spans="1:4" x14ac:dyDescent="0.3">
      <c r="A20" s="8"/>
      <c r="B20" s="1"/>
      <c r="C20" s="1"/>
      <c r="D20" s="1"/>
    </row>
    <row r="21" spans="1:4" x14ac:dyDescent="0.3">
      <c r="A21" s="9"/>
      <c r="B21" s="10"/>
      <c r="C21" s="10"/>
      <c r="D21" s="10"/>
    </row>
    <row r="22" spans="1:4" x14ac:dyDescent="0.3">
      <c r="A22" s="8"/>
      <c r="B22" s="1"/>
      <c r="C22" s="1"/>
      <c r="D22" s="1"/>
    </row>
    <row r="23" spans="1:4" x14ac:dyDescent="0.3">
      <c r="A23" s="9"/>
      <c r="B23" s="10"/>
      <c r="C23" s="10"/>
      <c r="D23" s="10"/>
    </row>
    <row r="24" spans="1:4" x14ac:dyDescent="0.3">
      <c r="A24" s="8"/>
      <c r="B24" s="1"/>
      <c r="C24" s="1"/>
      <c r="D24" s="1"/>
    </row>
  </sheetData>
  <mergeCells count="1">
    <mergeCell ref="A1:D1"/>
  </mergeCells>
  <pageMargins left="0.7" right="0.7" top="0.75" bottom="0.75" header="0.3" footer="0.3"/>
  <pageSetup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79E00A-DFE7-4943-B942-B2A88744F595}">
  <dimension ref="A1:M24"/>
  <sheetViews>
    <sheetView workbookViewId="0">
      <selection activeCell="O13" sqref="O13"/>
    </sheetView>
  </sheetViews>
  <sheetFormatPr defaultRowHeight="14.4" x14ac:dyDescent="0.3"/>
  <cols>
    <col min="2" max="2" width="60.6640625" bestFit="1" customWidth="1"/>
    <col min="3" max="3" width="36.21875" bestFit="1" customWidth="1"/>
    <col min="6" max="6" width="10.21875" customWidth="1"/>
    <col min="7" max="7" width="11.44140625" bestFit="1" customWidth="1"/>
    <col min="8" max="8" width="8.77734375" bestFit="1" customWidth="1"/>
    <col min="9" max="9" width="4.5546875" bestFit="1" customWidth="1"/>
    <col min="10" max="10" width="5.88671875" bestFit="1" customWidth="1"/>
    <col min="11" max="11" width="4.88671875" bestFit="1" customWidth="1"/>
    <col min="12" max="12" width="5" bestFit="1" customWidth="1"/>
    <col min="13" max="13" width="4.5546875" bestFit="1" customWidth="1"/>
  </cols>
  <sheetData>
    <row r="1" spans="1:13" x14ac:dyDescent="0.3">
      <c r="A1" s="2" t="s">
        <v>27</v>
      </c>
      <c r="B1" s="2"/>
      <c r="C1" s="2"/>
      <c r="D1" s="2"/>
    </row>
    <row r="2" spans="1:13" ht="15" thickBot="1" x14ac:dyDescent="0.35">
      <c r="A2" s="4" t="s">
        <v>0</v>
      </c>
      <c r="B2" s="5" t="s">
        <v>1</v>
      </c>
      <c r="C2" s="5" t="s">
        <v>2</v>
      </c>
      <c r="D2" s="5" t="s">
        <v>10</v>
      </c>
      <c r="F2" s="3" t="s">
        <v>18</v>
      </c>
      <c r="G2" s="3"/>
      <c r="H2" s="3"/>
      <c r="I2" s="3"/>
      <c r="J2" s="3"/>
      <c r="K2" s="3"/>
      <c r="L2" s="3"/>
      <c r="M2" s="3"/>
    </row>
    <row r="3" spans="1:13" ht="15.6" thickTop="1" thickBot="1" x14ac:dyDescent="0.35">
      <c r="A3" s="6">
        <v>1</v>
      </c>
      <c r="B3" s="7" t="s">
        <v>3</v>
      </c>
      <c r="C3" s="7"/>
      <c r="D3" s="7"/>
      <c r="F3" s="4" t="s">
        <v>19</v>
      </c>
      <c r="G3" s="5" t="s">
        <v>20</v>
      </c>
      <c r="H3" s="5" t="s">
        <v>22</v>
      </c>
      <c r="I3" s="5" t="s">
        <v>10</v>
      </c>
      <c r="J3" s="5" t="s">
        <v>23</v>
      </c>
      <c r="K3" s="5" t="s">
        <v>10</v>
      </c>
      <c r="L3" s="5" t="s">
        <v>21</v>
      </c>
      <c r="M3" s="5" t="s">
        <v>10</v>
      </c>
    </row>
    <row r="4" spans="1:13" ht="15.6" thickTop="1" thickBot="1" x14ac:dyDescent="0.35">
      <c r="A4" s="8">
        <v>2</v>
      </c>
      <c r="B4" s="1" t="s">
        <v>4</v>
      </c>
      <c r="C4" s="11">
        <v>0.1</v>
      </c>
      <c r="D4" s="1" t="s">
        <v>5</v>
      </c>
      <c r="F4" s="6" t="s">
        <v>12</v>
      </c>
      <c r="G4" s="7">
        <v>0.84</v>
      </c>
      <c r="H4" s="7">
        <v>0.72499999999999998</v>
      </c>
      <c r="I4" s="7" t="s">
        <v>17</v>
      </c>
      <c r="J4" s="7">
        <v>0.1</v>
      </c>
      <c r="K4" s="7" t="s">
        <v>5</v>
      </c>
      <c r="L4" s="7">
        <v>0.57999999999999996</v>
      </c>
      <c r="M4" s="7" t="s">
        <v>15</v>
      </c>
    </row>
    <row r="5" spans="1:13" ht="15.6" thickTop="1" thickBot="1" x14ac:dyDescent="0.35">
      <c r="A5" s="9">
        <v>3</v>
      </c>
      <c r="B5" s="10" t="s">
        <v>6</v>
      </c>
      <c r="C5" s="12">
        <v>1</v>
      </c>
      <c r="D5" s="10" t="s">
        <v>7</v>
      </c>
      <c r="F5" s="8" t="s">
        <v>13</v>
      </c>
      <c r="G5" s="1">
        <v>0.84</v>
      </c>
      <c r="H5" s="1">
        <v>0.72499999999999998</v>
      </c>
      <c r="I5" s="1" t="s">
        <v>17</v>
      </c>
      <c r="J5" s="1">
        <v>0.1</v>
      </c>
      <c r="K5" s="7" t="s">
        <v>5</v>
      </c>
      <c r="L5" s="1">
        <v>0.57999999999999996</v>
      </c>
      <c r="M5" s="1" t="s">
        <v>15</v>
      </c>
    </row>
    <row r="6" spans="1:13" ht="15.6" thickTop="1" thickBot="1" x14ac:dyDescent="0.35">
      <c r="A6" s="8">
        <v>4</v>
      </c>
      <c r="B6" s="1" t="s">
        <v>8</v>
      </c>
      <c r="C6" s="1" t="s">
        <v>31</v>
      </c>
      <c r="D6" s="1"/>
      <c r="F6" s="9" t="s">
        <v>14</v>
      </c>
      <c r="G6" s="10">
        <v>0.84</v>
      </c>
      <c r="H6" s="10">
        <v>0.72499999999999998</v>
      </c>
      <c r="I6" s="10" t="s">
        <v>17</v>
      </c>
      <c r="J6" s="10">
        <v>0.1</v>
      </c>
      <c r="K6" s="7" t="s">
        <v>5</v>
      </c>
      <c r="L6" s="10">
        <v>0.57999999999999996</v>
      </c>
      <c r="M6" s="10" t="s">
        <v>15</v>
      </c>
    </row>
    <row r="7" spans="1:13" ht="15" thickTop="1" x14ac:dyDescent="0.3">
      <c r="A7" s="9"/>
      <c r="B7" s="10" t="s">
        <v>8</v>
      </c>
      <c r="C7" s="10">
        <f>C5*8*C4</f>
        <v>0.8</v>
      </c>
      <c r="D7" s="10" t="s">
        <v>9</v>
      </c>
      <c r="F7" s="8" t="s">
        <v>16</v>
      </c>
      <c r="G7" s="1">
        <v>1</v>
      </c>
      <c r="H7" s="1">
        <v>0.9</v>
      </c>
      <c r="I7" s="1" t="s">
        <v>17</v>
      </c>
      <c r="J7" s="1">
        <v>0.1</v>
      </c>
      <c r="K7" s="7" t="s">
        <v>5</v>
      </c>
      <c r="L7" s="1">
        <v>0.72</v>
      </c>
      <c r="M7" s="1" t="s">
        <v>15</v>
      </c>
    </row>
    <row r="8" spans="1:13" ht="28.8" x14ac:dyDescent="0.3">
      <c r="A8" s="8">
        <v>5</v>
      </c>
      <c r="B8" s="13" t="str">
        <f xml:space="preserve"> "now power up your board and motor and adjust the potentimeter untill the voltage between its potentimeter metal top GND equals " &amp; C7 &amp;"V."</f>
        <v>now power up your board and motor and adjust the potentimeter untill the voltage between its potentimeter metal top GND equals 0.8V.</v>
      </c>
      <c r="C8" s="1"/>
      <c r="D8" s="1"/>
    </row>
    <row r="9" spans="1:13" x14ac:dyDescent="0.3">
      <c r="A9" s="9"/>
      <c r="B9" s="10"/>
      <c r="C9" s="10"/>
      <c r="D9" s="10"/>
      <c r="F9" s="3" t="s">
        <v>25</v>
      </c>
      <c r="G9" s="3"/>
      <c r="H9" s="3"/>
      <c r="I9" s="3"/>
      <c r="J9" s="3"/>
      <c r="K9" s="3"/>
      <c r="L9" s="3"/>
      <c r="M9" s="3"/>
    </row>
    <row r="10" spans="1:13" ht="15" thickBot="1" x14ac:dyDescent="0.35">
      <c r="A10" s="8"/>
      <c r="B10" s="1"/>
      <c r="C10" s="1"/>
      <c r="D10" s="1"/>
      <c r="F10" s="4" t="s">
        <v>19</v>
      </c>
      <c r="G10" s="5" t="s">
        <v>20</v>
      </c>
      <c r="H10" s="5" t="s">
        <v>21</v>
      </c>
      <c r="I10" s="5" t="s">
        <v>10</v>
      </c>
      <c r="J10" s="5" t="s">
        <v>23</v>
      </c>
      <c r="K10" s="5" t="s">
        <v>10</v>
      </c>
      <c r="L10" s="5" t="s">
        <v>34</v>
      </c>
      <c r="M10" s="5" t="s">
        <v>10</v>
      </c>
    </row>
    <row r="11" spans="1:13" ht="15.6" thickTop="1" thickBot="1" x14ac:dyDescent="0.35">
      <c r="A11" s="9"/>
      <c r="B11" s="10"/>
      <c r="C11" s="10"/>
      <c r="D11" s="10"/>
      <c r="F11" s="6" t="s">
        <v>12</v>
      </c>
      <c r="G11" s="7">
        <v>0.84</v>
      </c>
      <c r="H11" s="14">
        <f>8*G11*J11</f>
        <v>0.67200000000000004</v>
      </c>
      <c r="I11" s="7" t="s">
        <v>17</v>
      </c>
      <c r="J11" s="7">
        <v>0.1</v>
      </c>
      <c r="K11" s="7" t="s">
        <v>5</v>
      </c>
      <c r="L11" s="14">
        <f>H11*0.9</f>
        <v>0.6048</v>
      </c>
      <c r="M11" s="7" t="s">
        <v>15</v>
      </c>
    </row>
    <row r="12" spans="1:13" ht="15.6" thickTop="1" thickBot="1" x14ac:dyDescent="0.35">
      <c r="A12" s="8"/>
      <c r="B12" s="1"/>
      <c r="C12" s="1"/>
      <c r="D12" s="1"/>
      <c r="F12" s="8" t="s">
        <v>13</v>
      </c>
      <c r="G12" s="1">
        <v>0.84</v>
      </c>
      <c r="H12" s="14">
        <f t="shared" ref="H12:H15" si="0">8*G12*J12</f>
        <v>0.67200000000000004</v>
      </c>
      <c r="I12" s="1" t="s">
        <v>17</v>
      </c>
      <c r="J12" s="1">
        <v>0.1</v>
      </c>
      <c r="K12" s="7" t="s">
        <v>5</v>
      </c>
      <c r="L12" s="14">
        <f t="shared" ref="L12:L15" si="1">H12*0.9</f>
        <v>0.6048</v>
      </c>
      <c r="M12" s="1" t="s">
        <v>15</v>
      </c>
    </row>
    <row r="13" spans="1:13" ht="15.6" thickTop="1" thickBot="1" x14ac:dyDescent="0.35">
      <c r="A13" s="9"/>
      <c r="B13" s="10"/>
      <c r="C13" s="10"/>
      <c r="D13" s="10"/>
      <c r="F13" s="9" t="s">
        <v>14</v>
      </c>
      <c r="G13" s="10">
        <v>0.84</v>
      </c>
      <c r="H13" s="14">
        <f t="shared" si="0"/>
        <v>0.67200000000000004</v>
      </c>
      <c r="I13" s="10" t="s">
        <v>17</v>
      </c>
      <c r="J13" s="10">
        <v>0.1</v>
      </c>
      <c r="K13" s="7" t="s">
        <v>5</v>
      </c>
      <c r="L13" s="14">
        <f t="shared" si="1"/>
        <v>0.6048</v>
      </c>
      <c r="M13" s="10" t="s">
        <v>15</v>
      </c>
    </row>
    <row r="14" spans="1:13" ht="15.6" thickTop="1" thickBot="1" x14ac:dyDescent="0.35">
      <c r="A14" s="8"/>
      <c r="B14" s="1"/>
      <c r="C14" s="1"/>
      <c r="D14" s="1"/>
      <c r="F14" s="8" t="s">
        <v>16</v>
      </c>
      <c r="G14" s="1">
        <v>1</v>
      </c>
      <c r="H14" s="14">
        <f t="shared" si="0"/>
        <v>0.8</v>
      </c>
      <c r="I14" s="1" t="s">
        <v>17</v>
      </c>
      <c r="J14" s="1">
        <v>0.1</v>
      </c>
      <c r="K14" s="7" t="s">
        <v>5</v>
      </c>
      <c r="L14" s="14">
        <f t="shared" si="1"/>
        <v>0.72000000000000008</v>
      </c>
      <c r="M14" s="1" t="s">
        <v>15</v>
      </c>
    </row>
    <row r="15" spans="1:13" ht="15" thickTop="1" x14ac:dyDescent="0.3">
      <c r="A15" s="9"/>
      <c r="B15" s="10"/>
      <c r="C15" s="10"/>
      <c r="D15" s="10"/>
      <c r="F15" s="8" t="s">
        <v>26</v>
      </c>
      <c r="G15" s="1">
        <v>1</v>
      </c>
      <c r="H15" s="14">
        <f t="shared" si="0"/>
        <v>0.8</v>
      </c>
      <c r="I15" s="1" t="s">
        <v>17</v>
      </c>
      <c r="J15" s="1">
        <v>0.1</v>
      </c>
      <c r="K15" s="7" t="s">
        <v>5</v>
      </c>
      <c r="L15" s="14">
        <f t="shared" si="1"/>
        <v>0.72000000000000008</v>
      </c>
      <c r="M15" s="1" t="s">
        <v>15</v>
      </c>
    </row>
    <row r="16" spans="1:13" x14ac:dyDescent="0.3">
      <c r="A16" s="8"/>
      <c r="B16" s="1"/>
      <c r="C16" s="1"/>
      <c r="D16" s="1"/>
    </row>
    <row r="17" spans="1:4" x14ac:dyDescent="0.3">
      <c r="A17" s="9"/>
      <c r="B17" s="10"/>
      <c r="C17" s="10"/>
      <c r="D17" s="10"/>
    </row>
    <row r="18" spans="1:4" x14ac:dyDescent="0.3">
      <c r="A18" s="8"/>
      <c r="B18" s="1"/>
      <c r="C18" s="1"/>
      <c r="D18" s="1"/>
    </row>
    <row r="19" spans="1:4" x14ac:dyDescent="0.3">
      <c r="A19" s="9"/>
      <c r="B19" s="10"/>
      <c r="C19" s="10"/>
      <c r="D19" s="10"/>
    </row>
    <row r="20" spans="1:4" x14ac:dyDescent="0.3">
      <c r="A20" s="8"/>
      <c r="B20" s="1"/>
      <c r="C20" s="1"/>
      <c r="D20" s="1"/>
    </row>
    <row r="21" spans="1:4" x14ac:dyDescent="0.3">
      <c r="A21" s="9"/>
      <c r="B21" s="10"/>
      <c r="C21" s="10"/>
      <c r="D21" s="10"/>
    </row>
    <row r="22" spans="1:4" x14ac:dyDescent="0.3">
      <c r="A22" s="8"/>
      <c r="B22" s="1"/>
      <c r="C22" s="1"/>
      <c r="D22" s="1"/>
    </row>
    <row r="23" spans="1:4" x14ac:dyDescent="0.3">
      <c r="A23" s="9"/>
      <c r="B23" s="10"/>
      <c r="C23" s="10"/>
      <c r="D23" s="10"/>
    </row>
    <row r="24" spans="1:4" x14ac:dyDescent="0.3">
      <c r="A24" s="8"/>
      <c r="B24" s="1"/>
      <c r="C24" s="1"/>
      <c r="D24" s="1"/>
    </row>
  </sheetData>
  <mergeCells count="1">
    <mergeCell ref="A1:D1"/>
  </mergeCells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4"/>
  <sheetViews>
    <sheetView workbookViewId="0">
      <selection activeCell="N12" sqref="N12"/>
    </sheetView>
  </sheetViews>
  <sheetFormatPr defaultRowHeight="14.4" x14ac:dyDescent="0.3"/>
  <cols>
    <col min="2" max="2" width="60.6640625" bestFit="1" customWidth="1"/>
    <col min="3" max="3" width="31.33203125" bestFit="1" customWidth="1"/>
    <col min="6" max="6" width="10.21875" customWidth="1"/>
    <col min="7" max="7" width="11.44140625" bestFit="1" customWidth="1"/>
    <col min="8" max="8" width="8.77734375" bestFit="1" customWidth="1"/>
    <col min="9" max="9" width="4.5546875" bestFit="1" customWidth="1"/>
    <col min="10" max="10" width="5.88671875" bestFit="1" customWidth="1"/>
    <col min="11" max="11" width="4.88671875" bestFit="1" customWidth="1"/>
    <col min="12" max="12" width="5" bestFit="1" customWidth="1"/>
    <col min="13" max="13" width="4.5546875" bestFit="1" customWidth="1"/>
  </cols>
  <sheetData>
    <row r="1" spans="1:13" x14ac:dyDescent="0.3">
      <c r="A1" s="2" t="s">
        <v>24</v>
      </c>
      <c r="B1" s="2"/>
      <c r="C1" s="2"/>
      <c r="D1" s="2"/>
    </row>
    <row r="2" spans="1:13" ht="15" thickBot="1" x14ac:dyDescent="0.35">
      <c r="A2" s="4" t="s">
        <v>0</v>
      </c>
      <c r="B2" s="5" t="s">
        <v>1</v>
      </c>
      <c r="C2" s="5" t="s">
        <v>2</v>
      </c>
      <c r="D2" s="5" t="s">
        <v>10</v>
      </c>
      <c r="F2" s="3" t="s">
        <v>18</v>
      </c>
      <c r="G2" s="3"/>
      <c r="H2" s="3"/>
      <c r="I2" s="3"/>
      <c r="J2" s="3"/>
      <c r="K2" s="3"/>
      <c r="L2" s="3"/>
      <c r="M2" s="3"/>
    </row>
    <row r="3" spans="1:13" ht="15.6" thickTop="1" thickBot="1" x14ac:dyDescent="0.35">
      <c r="A3" s="6">
        <v>1</v>
      </c>
      <c r="B3" s="7" t="s">
        <v>3</v>
      </c>
      <c r="C3" s="7"/>
      <c r="D3" s="7"/>
      <c r="F3" s="4" t="s">
        <v>19</v>
      </c>
      <c r="G3" s="5" t="s">
        <v>20</v>
      </c>
      <c r="H3" s="5" t="s">
        <v>22</v>
      </c>
      <c r="I3" s="5" t="s">
        <v>10</v>
      </c>
      <c r="J3" s="5" t="s">
        <v>23</v>
      </c>
      <c r="K3" s="5" t="s">
        <v>10</v>
      </c>
      <c r="L3" s="5" t="s">
        <v>21</v>
      </c>
      <c r="M3" s="5" t="s">
        <v>10</v>
      </c>
    </row>
    <row r="4" spans="1:13" ht="15.6" thickTop="1" thickBot="1" x14ac:dyDescent="0.35">
      <c r="A4" s="8">
        <v>2</v>
      </c>
      <c r="B4" s="1" t="s">
        <v>4</v>
      </c>
      <c r="C4" s="11">
        <v>0.1</v>
      </c>
      <c r="D4" s="1" t="s">
        <v>5</v>
      </c>
      <c r="F4" s="6" t="s">
        <v>12</v>
      </c>
      <c r="G4" s="7">
        <v>0.84</v>
      </c>
      <c r="H4" s="7">
        <v>0.72499999999999998</v>
      </c>
      <c r="I4" s="7" t="s">
        <v>17</v>
      </c>
      <c r="J4" s="7">
        <v>0.1</v>
      </c>
      <c r="K4" s="7" t="s">
        <v>5</v>
      </c>
      <c r="L4" s="7">
        <v>0.57999999999999996</v>
      </c>
      <c r="M4" s="7" t="s">
        <v>15</v>
      </c>
    </row>
    <row r="5" spans="1:13" ht="15.6" thickTop="1" thickBot="1" x14ac:dyDescent="0.35">
      <c r="A5" s="9">
        <v>3</v>
      </c>
      <c r="B5" s="10" t="s">
        <v>6</v>
      </c>
      <c r="C5" s="12">
        <v>1</v>
      </c>
      <c r="D5" s="10" t="s">
        <v>7</v>
      </c>
      <c r="F5" s="8" t="s">
        <v>13</v>
      </c>
      <c r="G5" s="1">
        <v>0.84</v>
      </c>
      <c r="H5" s="1">
        <v>0.72499999999999998</v>
      </c>
      <c r="I5" s="1" t="s">
        <v>17</v>
      </c>
      <c r="J5" s="1">
        <v>0.1</v>
      </c>
      <c r="K5" s="7" t="s">
        <v>5</v>
      </c>
      <c r="L5" s="1">
        <v>0.57999999999999996</v>
      </c>
      <c r="M5" s="1" t="s">
        <v>15</v>
      </c>
    </row>
    <row r="6" spans="1:13" ht="15.6" thickTop="1" thickBot="1" x14ac:dyDescent="0.35">
      <c r="A6" s="8">
        <v>4</v>
      </c>
      <c r="B6" s="1" t="s">
        <v>8</v>
      </c>
      <c r="C6" s="1" t="s">
        <v>11</v>
      </c>
      <c r="D6" s="1"/>
      <c r="F6" s="9" t="s">
        <v>14</v>
      </c>
      <c r="G6" s="10">
        <v>0.84</v>
      </c>
      <c r="H6" s="10">
        <v>0.72499999999999998</v>
      </c>
      <c r="I6" s="10" t="s">
        <v>17</v>
      </c>
      <c r="J6" s="10">
        <v>0.1</v>
      </c>
      <c r="K6" s="7" t="s">
        <v>5</v>
      </c>
      <c r="L6" s="10">
        <v>0.57999999999999996</v>
      </c>
      <c r="M6" s="10" t="s">
        <v>15</v>
      </c>
    </row>
    <row r="7" spans="1:13" ht="15" thickTop="1" x14ac:dyDescent="0.3">
      <c r="A7" s="9"/>
      <c r="B7" s="10" t="s">
        <v>8</v>
      </c>
      <c r="C7" s="10">
        <f>C5*8*C4</f>
        <v>0.8</v>
      </c>
      <c r="D7" s="10" t="s">
        <v>9</v>
      </c>
      <c r="F7" s="8" t="s">
        <v>16</v>
      </c>
      <c r="G7" s="1">
        <v>1</v>
      </c>
      <c r="H7" s="1">
        <v>0.9</v>
      </c>
      <c r="I7" s="1" t="s">
        <v>17</v>
      </c>
      <c r="J7" s="1">
        <v>0.1</v>
      </c>
      <c r="K7" s="7" t="s">
        <v>5</v>
      </c>
      <c r="L7" s="1">
        <v>0.72</v>
      </c>
      <c r="M7" s="1" t="s">
        <v>15</v>
      </c>
    </row>
    <row r="8" spans="1:13" ht="28.8" x14ac:dyDescent="0.3">
      <c r="A8" s="8">
        <v>5</v>
      </c>
      <c r="B8" s="13" t="str">
        <f xml:space="preserve"> "now power up your board and motor and adjust the potentimeter untill the voltage between its potentimeter metal top GND equals " &amp; C7 &amp;"V."</f>
        <v>now power up your board and motor and adjust the potentimeter untill the voltage between its potentimeter metal top GND equals 0.8V.</v>
      </c>
      <c r="C8" s="1"/>
      <c r="D8" s="1"/>
    </row>
    <row r="9" spans="1:13" x14ac:dyDescent="0.3">
      <c r="A9" s="9"/>
      <c r="B9" s="10"/>
      <c r="C9" s="10"/>
      <c r="D9" s="10"/>
      <c r="F9" s="3" t="s">
        <v>25</v>
      </c>
      <c r="G9" s="3"/>
      <c r="H9" s="3"/>
      <c r="I9" s="3"/>
      <c r="J9" s="3"/>
      <c r="K9" s="3"/>
      <c r="L9" s="3"/>
      <c r="M9" s="3"/>
    </row>
    <row r="10" spans="1:13" ht="15" thickBot="1" x14ac:dyDescent="0.35">
      <c r="A10" s="8"/>
      <c r="B10" s="1"/>
      <c r="C10" s="1"/>
      <c r="D10" s="1"/>
      <c r="F10" s="4" t="s">
        <v>19</v>
      </c>
      <c r="G10" s="5" t="s">
        <v>20</v>
      </c>
      <c r="H10" s="5" t="s">
        <v>21</v>
      </c>
      <c r="I10" s="5" t="s">
        <v>10</v>
      </c>
      <c r="J10" s="5" t="s">
        <v>23</v>
      </c>
      <c r="K10" s="5" t="s">
        <v>10</v>
      </c>
      <c r="L10" s="5" t="s">
        <v>34</v>
      </c>
      <c r="M10" s="5" t="s">
        <v>10</v>
      </c>
    </row>
    <row r="11" spans="1:13" ht="15.6" thickTop="1" thickBot="1" x14ac:dyDescent="0.35">
      <c r="A11" s="9"/>
      <c r="B11" s="10"/>
      <c r="C11" s="10"/>
      <c r="D11" s="10"/>
      <c r="F11" s="6" t="s">
        <v>12</v>
      </c>
      <c r="G11" s="7">
        <v>0.84</v>
      </c>
      <c r="H11" s="14">
        <f>8*G11*J11</f>
        <v>0.67200000000000004</v>
      </c>
      <c r="I11" s="7" t="s">
        <v>17</v>
      </c>
      <c r="J11" s="7">
        <v>0.1</v>
      </c>
      <c r="K11" s="7" t="s">
        <v>5</v>
      </c>
      <c r="L11" s="14">
        <f>H11*0.9</f>
        <v>0.6048</v>
      </c>
      <c r="M11" s="7" t="s">
        <v>15</v>
      </c>
    </row>
    <row r="12" spans="1:13" ht="15.6" thickTop="1" thickBot="1" x14ac:dyDescent="0.35">
      <c r="A12" s="8"/>
      <c r="B12" s="1"/>
      <c r="C12" s="1"/>
      <c r="D12" s="1"/>
      <c r="F12" s="8" t="s">
        <v>13</v>
      </c>
      <c r="G12" s="1">
        <v>0.84</v>
      </c>
      <c r="H12" s="14">
        <f t="shared" ref="H12:H15" si="0">8*G12*J12</f>
        <v>0.67200000000000004</v>
      </c>
      <c r="I12" s="1" t="s">
        <v>17</v>
      </c>
      <c r="J12" s="1">
        <v>0.1</v>
      </c>
      <c r="K12" s="7" t="s">
        <v>5</v>
      </c>
      <c r="L12" s="14">
        <f t="shared" ref="L12:L15" si="1">H12*0.9</f>
        <v>0.6048</v>
      </c>
      <c r="M12" s="1" t="s">
        <v>15</v>
      </c>
    </row>
    <row r="13" spans="1:13" ht="15.6" thickTop="1" thickBot="1" x14ac:dyDescent="0.35">
      <c r="A13" s="9"/>
      <c r="B13" s="10"/>
      <c r="C13" s="10"/>
      <c r="D13" s="10"/>
      <c r="F13" s="9" t="s">
        <v>14</v>
      </c>
      <c r="G13" s="10">
        <v>0.84</v>
      </c>
      <c r="H13" s="14">
        <f t="shared" si="0"/>
        <v>0.67200000000000004</v>
      </c>
      <c r="I13" s="10" t="s">
        <v>17</v>
      </c>
      <c r="J13" s="10">
        <v>0.1</v>
      </c>
      <c r="K13" s="7" t="s">
        <v>5</v>
      </c>
      <c r="L13" s="14">
        <f t="shared" si="1"/>
        <v>0.6048</v>
      </c>
      <c r="M13" s="10" t="s">
        <v>15</v>
      </c>
    </row>
    <row r="14" spans="1:13" ht="15.6" thickTop="1" thickBot="1" x14ac:dyDescent="0.35">
      <c r="A14" s="8"/>
      <c r="B14" s="1"/>
      <c r="C14" s="1"/>
      <c r="D14" s="1"/>
      <c r="F14" s="8" t="s">
        <v>16</v>
      </c>
      <c r="G14" s="1">
        <v>1</v>
      </c>
      <c r="H14" s="14">
        <f t="shared" si="0"/>
        <v>0.8</v>
      </c>
      <c r="I14" s="1" t="s">
        <v>17</v>
      </c>
      <c r="J14" s="1">
        <v>0.1</v>
      </c>
      <c r="K14" s="7" t="s">
        <v>5</v>
      </c>
      <c r="L14" s="14">
        <f t="shared" si="1"/>
        <v>0.72000000000000008</v>
      </c>
      <c r="M14" s="1" t="s">
        <v>15</v>
      </c>
    </row>
    <row r="15" spans="1:13" ht="15" thickTop="1" x14ac:dyDescent="0.3">
      <c r="A15" s="9"/>
      <c r="B15" s="10"/>
      <c r="C15" s="10"/>
      <c r="D15" s="10"/>
      <c r="F15" s="8" t="s">
        <v>26</v>
      </c>
      <c r="G15" s="1">
        <v>1</v>
      </c>
      <c r="H15" s="14">
        <f t="shared" si="0"/>
        <v>0.8</v>
      </c>
      <c r="I15" s="1" t="s">
        <v>17</v>
      </c>
      <c r="J15" s="1">
        <v>0.1</v>
      </c>
      <c r="K15" s="7" t="s">
        <v>5</v>
      </c>
      <c r="L15" s="14">
        <f t="shared" si="1"/>
        <v>0.72000000000000008</v>
      </c>
      <c r="M15" s="1" t="s">
        <v>15</v>
      </c>
    </row>
    <row r="16" spans="1:13" x14ac:dyDescent="0.3">
      <c r="A16" s="8"/>
      <c r="B16" s="1"/>
      <c r="C16" s="1"/>
      <c r="D16" s="1"/>
    </row>
    <row r="17" spans="1:4" x14ac:dyDescent="0.3">
      <c r="A17" s="9"/>
      <c r="B17" s="10"/>
      <c r="C17" s="10"/>
      <c r="D17" s="10"/>
    </row>
    <row r="18" spans="1:4" x14ac:dyDescent="0.3">
      <c r="A18" s="8"/>
      <c r="B18" s="1"/>
      <c r="C18" s="1"/>
      <c r="D18" s="1"/>
    </row>
    <row r="19" spans="1:4" x14ac:dyDescent="0.3">
      <c r="A19" s="9"/>
      <c r="B19" s="10"/>
      <c r="C19" s="10"/>
      <c r="D19" s="10"/>
    </row>
    <row r="20" spans="1:4" x14ac:dyDescent="0.3">
      <c r="A20" s="8"/>
      <c r="B20" s="1"/>
      <c r="C20" s="1"/>
      <c r="D20" s="1"/>
    </row>
    <row r="21" spans="1:4" x14ac:dyDescent="0.3">
      <c r="A21" s="9"/>
      <c r="B21" s="10"/>
      <c r="C21" s="10"/>
      <c r="D21" s="10"/>
    </row>
    <row r="22" spans="1:4" x14ac:dyDescent="0.3">
      <c r="A22" s="8"/>
      <c r="B22" s="1"/>
      <c r="C22" s="1"/>
      <c r="D22" s="1"/>
    </row>
    <row r="23" spans="1:4" x14ac:dyDescent="0.3">
      <c r="A23" s="9"/>
      <c r="B23" s="10"/>
      <c r="C23" s="10"/>
      <c r="D23" s="10"/>
    </row>
    <row r="24" spans="1:4" x14ac:dyDescent="0.3">
      <c r="A24" s="8"/>
      <c r="B24" s="1"/>
      <c r="C24" s="1"/>
      <c r="D24" s="1"/>
    </row>
  </sheetData>
  <mergeCells count="1">
    <mergeCell ref="A1:D1"/>
  </mergeCells>
  <pageMargins left="0.7" right="0.7" top="0.75" bottom="0.75" header="0.3" footer="0.3"/>
  <pageSetup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SKR - TMC2130</vt:lpstr>
      <vt:lpstr>SKR-A4988</vt:lpstr>
      <vt:lpstr>Ender 3 Stock 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2019-04-05T19:25:32Z</dcterms:modified>
</cp:coreProperties>
</file>